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List1" sheetId="1" r:id="rId1"/>
    <sheet name="List2" sheetId="2" r:id="rId2"/>
  </sheets>
  <calcPr calcId="125725"/>
</workbook>
</file>

<file path=xl/calcChain.xml><?xml version="1.0" encoding="utf-8"?>
<calcChain xmlns="http://schemas.openxmlformats.org/spreadsheetml/2006/main">
  <c r="E14" i="1"/>
  <c r="E20"/>
  <c r="E18"/>
  <c r="E47"/>
  <c r="E46"/>
  <c r="D35"/>
  <c r="D55" s="1"/>
  <c r="D11"/>
  <c r="D5"/>
  <c r="E52"/>
  <c r="E51"/>
  <c r="E50"/>
  <c r="E49"/>
  <c r="E48"/>
  <c r="E45"/>
  <c r="E44"/>
  <c r="E43"/>
  <c r="E42"/>
  <c r="E41"/>
  <c r="E40"/>
  <c r="E39"/>
  <c r="E38"/>
  <c r="E37"/>
  <c r="E22"/>
  <c r="E28"/>
  <c r="E12"/>
  <c r="E9"/>
  <c r="E7"/>
  <c r="E6"/>
  <c r="C35"/>
  <c r="C55" s="1"/>
  <c r="C11"/>
  <c r="C5"/>
  <c r="D32" l="1"/>
  <c r="D58" s="1"/>
  <c r="E11"/>
  <c r="E55"/>
  <c r="C32"/>
  <c r="C58" s="1"/>
  <c r="E5"/>
  <c r="E35"/>
  <c r="E32" l="1"/>
</calcChain>
</file>

<file path=xl/sharedStrings.xml><?xml version="1.0" encoding="utf-8"?>
<sst xmlns="http://schemas.openxmlformats.org/spreadsheetml/2006/main" count="53" uniqueCount="48">
  <si>
    <t>z toho</t>
  </si>
  <si>
    <t>daňové příjmy</t>
  </si>
  <si>
    <t>nedaňové příjmy</t>
  </si>
  <si>
    <t>neinvestiční přijaté transfery</t>
  </si>
  <si>
    <t>kapitálové příjmy</t>
  </si>
  <si>
    <t>FINANCOVÁNÍ (+)</t>
  </si>
  <si>
    <t>zapojení finančních prostředků ze  základního</t>
  </si>
  <si>
    <t xml:space="preserve"> </t>
  </si>
  <si>
    <t>21-Vnitřní obchod</t>
  </si>
  <si>
    <t>22-Doprava</t>
  </si>
  <si>
    <t>23-Vodní hospodářství</t>
  </si>
  <si>
    <t>31,32-Vzdělání</t>
  </si>
  <si>
    <t>33-Kultura</t>
  </si>
  <si>
    <t>34-Tělovýchova</t>
  </si>
  <si>
    <t>36-Bydlení, komunální služby</t>
  </si>
  <si>
    <t>37-Ochrana životního prostředí</t>
  </si>
  <si>
    <t>10-Zemědělství a lesní hospodářství</t>
  </si>
  <si>
    <t>43-Sociální péče a pomoc</t>
  </si>
  <si>
    <t>52-Civilní připravenost na krizové stavy</t>
  </si>
  <si>
    <t>53-Bezpečnost a veřejný pořádek</t>
  </si>
  <si>
    <t>61-Územní samospráva</t>
  </si>
  <si>
    <t>z toho oddíl</t>
  </si>
  <si>
    <t>*****</t>
  </si>
  <si>
    <t>zapojení finančních prostředků fondů</t>
  </si>
  <si>
    <r>
      <t xml:space="preserve">ZDROJE CELKEM </t>
    </r>
    <r>
      <rPr>
        <sz val="12"/>
        <color theme="1"/>
        <rFont val="Calibri"/>
        <family val="2"/>
        <charset val="238"/>
        <scheme val="minor"/>
      </rPr>
      <t>(v tis. Kč)</t>
    </r>
  </si>
  <si>
    <r>
      <t>VÝDAJE CELKEM</t>
    </r>
    <r>
      <rPr>
        <b/>
        <sz val="12"/>
        <color theme="1"/>
        <rFont val="Calibri"/>
        <family val="2"/>
        <charset val="238"/>
        <scheme val="minor"/>
      </rPr>
      <t xml:space="preserve"> </t>
    </r>
    <r>
      <rPr>
        <sz val="12"/>
        <color theme="1"/>
        <rFont val="Calibri"/>
        <family val="2"/>
        <charset val="238"/>
        <scheme val="minor"/>
      </rPr>
      <t>(v tis. Kč)</t>
    </r>
  </si>
  <si>
    <r>
      <t>SALDO ZDROJŮ A VÝDAJŮ</t>
    </r>
    <r>
      <rPr>
        <b/>
        <sz val="12"/>
        <color theme="1"/>
        <rFont val="Calibri"/>
        <family val="2"/>
        <charset val="238"/>
        <scheme val="minor"/>
      </rPr>
      <t xml:space="preserve"> </t>
    </r>
    <r>
      <rPr>
        <sz val="12"/>
        <color theme="1"/>
        <rFont val="Calibri"/>
        <family val="2"/>
        <charset val="238"/>
        <scheme val="minor"/>
      </rPr>
      <t>(v tis. Kč)</t>
    </r>
  </si>
  <si>
    <t>odvody finančních prostředků do fondů</t>
  </si>
  <si>
    <t>39-Ostatní činnosti pro obyvatelstvo</t>
  </si>
  <si>
    <r>
      <t xml:space="preserve">VÝDAJE </t>
    </r>
    <r>
      <rPr>
        <sz val="11"/>
        <color theme="1"/>
        <rFont val="Calibri"/>
        <family val="2"/>
        <charset val="238"/>
        <scheme val="minor"/>
      </rPr>
      <t xml:space="preserve">(v tis. Kč) </t>
    </r>
  </si>
  <si>
    <r>
      <t>PŘÍJMY CELKEM</t>
    </r>
    <r>
      <rPr>
        <sz val="14"/>
        <color theme="1"/>
        <rFont val="Calibri"/>
        <family val="2"/>
        <charset val="238"/>
        <scheme val="minor"/>
      </rPr>
      <t xml:space="preserve"> </t>
    </r>
    <r>
      <rPr>
        <sz val="12"/>
        <color theme="1"/>
        <rFont val="Calibri"/>
        <family val="2"/>
        <charset val="238"/>
        <scheme val="minor"/>
      </rPr>
      <t xml:space="preserve"> (v tis. Kč)</t>
    </r>
  </si>
  <si>
    <t>63,64-Ostatní finanční operace</t>
  </si>
  <si>
    <t xml:space="preserve">zapojení finančních prostředků </t>
  </si>
  <si>
    <t xml:space="preserve">(prodej podílových listů KB)                                     </t>
  </si>
  <si>
    <t>55-Požární ochrana</t>
  </si>
  <si>
    <t xml:space="preserve">přijetí investičního úvěru                          </t>
  </si>
  <si>
    <r>
      <t xml:space="preserve">SOUHRNNÉ ÚDAJE NÁVRHU ROZPOČTU 2018 </t>
    </r>
    <r>
      <rPr>
        <b/>
        <sz val="12"/>
        <color theme="1"/>
        <rFont val="Calibri"/>
        <family val="2"/>
        <charset val="238"/>
        <scheme val="minor"/>
      </rPr>
      <t xml:space="preserve"> (v tis. Kč)</t>
    </r>
  </si>
  <si>
    <t>Rozpočet schválený 2017</t>
  </si>
  <si>
    <t>Návrh  rozpočtu 2018</t>
  </si>
  <si>
    <t>Index 2018/2017</t>
  </si>
  <si>
    <t>splátky úvěrů</t>
  </si>
  <si>
    <t>(FBI a FIPO)</t>
  </si>
  <si>
    <t>přebytek zdrojů ZBÚ ve vodním hospodářství</t>
  </si>
  <si>
    <t>(FBI, FRB, FIPO, SF)</t>
  </si>
  <si>
    <t>běžného účtu z minulého roku (bytové hospodářství)</t>
  </si>
  <si>
    <t>Rozpočet města Humpolec na rok 2018 je zpracován v souladu se zákonem č. 250/2000 Sb., ve znění pozdějších předpisů, o rozpočtových pravidlech, po schválení v orgánech města bude základním finančním nástrojem hospodaření v roce 2018. Připomínky k návrhu rozpočtu mohou občané města uplatnit buď písemně ve lhůtě stanovené při jeho zveřejnění nebo ústně na zasedání Zastupitelstva města Humpolec dne 21. 2. 2018, na kterém bude návrh rozpočtu projednáván.</t>
  </si>
  <si>
    <t>běžného účtu z minulého roku (město)</t>
  </si>
  <si>
    <t>běžného účtu z minulého roku (vodní hospodářství)</t>
  </si>
</sst>
</file>

<file path=xl/styles.xml><?xml version="1.0" encoding="utf-8"?>
<styleSheet xmlns="http://schemas.openxmlformats.org/spreadsheetml/2006/main">
  <numFmts count="2">
    <numFmt numFmtId="164" formatCode="#,##0.0"/>
    <numFmt numFmtId="165" formatCode="0.0%"/>
  </numFmts>
  <fonts count="1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6"/>
      <color theme="1"/>
      <name val="Calibri"/>
      <family val="2"/>
      <charset val="238"/>
      <scheme val="minor"/>
    </font>
    <font>
      <sz val="16"/>
      <color theme="1"/>
      <name val="Calibri"/>
      <family val="2"/>
      <charset val="238"/>
      <scheme val="minor"/>
    </font>
    <font>
      <sz val="12"/>
      <color theme="1"/>
      <name val="Calibri"/>
      <family val="2"/>
      <charset val="238"/>
      <scheme val="minor"/>
    </font>
    <font>
      <sz val="10"/>
      <color theme="1"/>
      <name val="Calibri"/>
      <family val="2"/>
      <charset val="238"/>
      <scheme val="minor"/>
    </font>
    <font>
      <b/>
      <sz val="12"/>
      <color theme="1"/>
      <name val="Calibri"/>
      <family val="2"/>
      <charset val="238"/>
      <scheme val="minor"/>
    </font>
    <font>
      <b/>
      <sz val="18"/>
      <color theme="1"/>
      <name val="Calibri"/>
      <family val="2"/>
      <charset val="238"/>
      <scheme val="minor"/>
    </font>
    <font>
      <sz val="9"/>
      <color theme="1"/>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96">
    <xf numFmtId="0" fontId="0" fillId="0" borderId="0" xfId="0"/>
    <xf numFmtId="0" fontId="0" fillId="0" borderId="1" xfId="0" applyBorder="1"/>
    <xf numFmtId="0" fontId="0" fillId="0" borderId="2" xfId="0" applyBorder="1"/>
    <xf numFmtId="0" fontId="0" fillId="0" borderId="3" xfId="0" applyBorder="1"/>
    <xf numFmtId="164" fontId="1" fillId="0" borderId="1" xfId="0" applyNumberFormat="1" applyFont="1" applyBorder="1"/>
    <xf numFmtId="164" fontId="0" fillId="0" borderId="0" xfId="0" applyNumberFormat="1"/>
    <xf numFmtId="164" fontId="0" fillId="0" borderId="1" xfId="0" applyNumberFormat="1" applyBorder="1"/>
    <xf numFmtId="0" fontId="5" fillId="0" borderId="0" xfId="0" applyFont="1"/>
    <xf numFmtId="9" fontId="0" fillId="0" borderId="0" xfId="0" applyNumberFormat="1"/>
    <xf numFmtId="164" fontId="0" fillId="0" borderId="3" xfId="0" applyNumberFormat="1" applyBorder="1"/>
    <xf numFmtId="9" fontId="0" fillId="0" borderId="1" xfId="0" applyNumberFormat="1" applyFont="1" applyBorder="1"/>
    <xf numFmtId="0" fontId="0" fillId="0" borderId="8" xfId="0" applyBorder="1"/>
    <xf numFmtId="0" fontId="0" fillId="0" borderId="9" xfId="0" applyBorder="1"/>
    <xf numFmtId="0" fontId="0" fillId="0" borderId="11" xfId="0" applyBorder="1"/>
    <xf numFmtId="164" fontId="1" fillId="0" borderId="11" xfId="0" applyNumberFormat="1" applyFont="1" applyBorder="1"/>
    <xf numFmtId="9" fontId="0" fillId="0" borderId="11" xfId="0" applyNumberFormat="1" applyFont="1" applyBorder="1"/>
    <xf numFmtId="0" fontId="0" fillId="0" borderId="13" xfId="0" applyBorder="1"/>
    <xf numFmtId="164" fontId="0" fillId="0" borderId="13" xfId="0" applyNumberFormat="1" applyBorder="1"/>
    <xf numFmtId="0" fontId="0" fillId="0" borderId="7" xfId="0" applyBorder="1"/>
    <xf numFmtId="164" fontId="1" fillId="0" borderId="7" xfId="0" applyNumberFormat="1" applyFont="1" applyBorder="1"/>
    <xf numFmtId="9" fontId="0" fillId="0" borderId="7" xfId="0" applyNumberFormat="1" applyFont="1" applyBorder="1"/>
    <xf numFmtId="0" fontId="0" fillId="0" borderId="16" xfId="0" applyBorder="1"/>
    <xf numFmtId="164" fontId="0" fillId="0" borderId="16" xfId="0" applyNumberFormat="1" applyBorder="1"/>
    <xf numFmtId="164" fontId="0" fillId="0" borderId="8" xfId="0" applyNumberFormat="1" applyBorder="1"/>
    <xf numFmtId="9" fontId="0" fillId="0" borderId="8" xfId="0" applyNumberFormat="1" applyBorder="1"/>
    <xf numFmtId="0" fontId="0" fillId="0" borderId="0" xfId="0" applyBorder="1" applyAlignment="1">
      <alignment horizontal="left"/>
    </xf>
    <xf numFmtId="0" fontId="0" fillId="0" borderId="0" xfId="0" applyBorder="1"/>
    <xf numFmtId="164" fontId="1" fillId="0" borderId="0" xfId="0" applyNumberFormat="1" applyFont="1" applyBorder="1" applyAlignment="1">
      <alignment horizontal="right" vertical="center"/>
    </xf>
    <xf numFmtId="10" fontId="0" fillId="0" borderId="0" xfId="0" applyNumberFormat="1" applyBorder="1" applyAlignment="1">
      <alignment horizontal="right" vertical="center"/>
    </xf>
    <xf numFmtId="164" fontId="4" fillId="2" borderId="20" xfId="0" applyNumberFormat="1" applyFont="1" applyFill="1" applyBorder="1"/>
    <xf numFmtId="164" fontId="4" fillId="3" borderId="20" xfId="0" applyNumberFormat="1" applyFont="1" applyFill="1" applyBorder="1"/>
    <xf numFmtId="0" fontId="5" fillId="3" borderId="20" xfId="0" applyFont="1" applyFill="1" applyBorder="1" applyAlignment="1">
      <alignment horizontal="right"/>
    </xf>
    <xf numFmtId="164" fontId="4" fillId="4" borderId="13" xfId="0" applyNumberFormat="1" applyFont="1" applyFill="1" applyBorder="1"/>
    <xf numFmtId="164" fontId="2" fillId="2" borderId="10" xfId="0" applyNumberFormat="1" applyFont="1" applyFill="1" applyBorder="1"/>
    <xf numFmtId="165" fontId="2" fillId="2" borderId="10" xfId="0" applyNumberFormat="1" applyFont="1" applyFill="1" applyBorder="1"/>
    <xf numFmtId="165" fontId="4" fillId="4" borderId="20" xfId="0" applyNumberFormat="1" applyFont="1" applyFill="1" applyBorder="1"/>
    <xf numFmtId="9" fontId="0" fillId="0" borderId="18" xfId="0" applyNumberFormat="1" applyFont="1" applyBorder="1"/>
    <xf numFmtId="0" fontId="10" fillId="0" borderId="0" xfId="0" applyFont="1" applyBorder="1" applyAlignment="1">
      <alignment horizontal="left"/>
    </xf>
    <xf numFmtId="0" fontId="10" fillId="0" borderId="8" xfId="0" applyFont="1" applyBorder="1"/>
    <xf numFmtId="9" fontId="0" fillId="0" borderId="12" xfId="0" applyNumberFormat="1" applyBorder="1" applyAlignment="1">
      <alignment horizontal="right" vertical="center"/>
    </xf>
    <xf numFmtId="9" fontId="0" fillId="0" borderId="6" xfId="0" applyNumberFormat="1" applyBorder="1" applyAlignment="1">
      <alignment horizontal="right" vertical="center"/>
    </xf>
    <xf numFmtId="0" fontId="2" fillId="0" borderId="12" xfId="0" applyFont="1" applyBorder="1" applyAlignment="1">
      <alignment wrapText="1"/>
    </xf>
    <xf numFmtId="0" fontId="0" fillId="0" borderId="19" xfId="0" applyBorder="1"/>
    <xf numFmtId="164" fontId="4" fillId="4" borderId="20" xfId="0" applyNumberFormat="1" applyFont="1" applyFill="1" applyBorder="1"/>
    <xf numFmtId="9" fontId="0" fillId="0" borderId="5" xfId="0" applyNumberFormat="1" applyBorder="1" applyAlignment="1">
      <alignment horizontal="right" vertical="center"/>
    </xf>
    <xf numFmtId="9" fontId="0" fillId="0" borderId="12" xfId="0" applyNumberFormat="1" applyBorder="1" applyAlignment="1">
      <alignment horizontal="right" vertical="center"/>
    </xf>
    <xf numFmtId="0" fontId="0" fillId="0" borderId="15" xfId="0" applyBorder="1" applyAlignment="1">
      <alignment horizontal="left"/>
    </xf>
    <xf numFmtId="0" fontId="0" fillId="0" borderId="8" xfId="0" applyBorder="1" applyAlignment="1">
      <alignment horizontal="left"/>
    </xf>
    <xf numFmtId="164" fontId="1" fillId="0" borderId="18" xfId="0" applyNumberFormat="1" applyFont="1" applyBorder="1" applyAlignment="1">
      <alignment horizontal="right" vertical="center"/>
    </xf>
    <xf numFmtId="164" fontId="1" fillId="0" borderId="12" xfId="0" applyNumberFormat="1" applyFont="1" applyBorder="1" applyAlignment="1">
      <alignment horizontal="right" vertical="center"/>
    </xf>
    <xf numFmtId="9" fontId="0" fillId="0" borderId="18" xfId="0" applyNumberFormat="1" applyBorder="1" applyAlignment="1">
      <alignment horizontal="right" vertical="center"/>
    </xf>
    <xf numFmtId="0" fontId="0" fillId="0" borderId="4" xfId="0" applyBorder="1" applyAlignment="1">
      <alignment horizontal="left"/>
    </xf>
    <xf numFmtId="0" fontId="0" fillId="0" borderId="14" xfId="0" applyBorder="1" applyAlignment="1">
      <alignment horizontal="left"/>
    </xf>
    <xf numFmtId="0" fontId="4" fillId="4" borderId="23" xfId="0" applyFont="1" applyFill="1" applyBorder="1" applyAlignment="1">
      <alignment horizontal="left"/>
    </xf>
    <xf numFmtId="0" fontId="4" fillId="4" borderId="24" xfId="0" applyFont="1" applyFill="1" applyBorder="1" applyAlignment="1">
      <alignment horizontal="left"/>
    </xf>
    <xf numFmtId="164" fontId="2" fillId="4" borderId="18" xfId="0" applyNumberFormat="1" applyFont="1" applyFill="1" applyBorder="1" applyAlignment="1">
      <alignment horizontal="right" vertical="center"/>
    </xf>
    <xf numFmtId="164" fontId="2" fillId="4" borderId="12" xfId="0" applyNumberFormat="1" applyFont="1" applyFill="1" applyBorder="1" applyAlignment="1">
      <alignment horizontal="right" vertical="center"/>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2" fillId="0" borderId="28" xfId="0" applyFont="1" applyBorder="1" applyAlignment="1">
      <alignment horizontal="left" vertical="top" wrapText="1"/>
    </xf>
    <xf numFmtId="0" fontId="2" fillId="0" borderId="0"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2" fillId="0" borderId="8" xfId="0" applyFont="1" applyBorder="1" applyAlignment="1">
      <alignment horizontal="left" vertical="top" wrapText="1"/>
    </xf>
    <xf numFmtId="0" fontId="2" fillId="0" borderId="31" xfId="0" applyFont="1" applyBorder="1" applyAlignment="1">
      <alignment horizontal="left" vertical="top"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5" xfId="0" applyBorder="1" applyAlignment="1">
      <alignment horizontal="left" vertical="center"/>
    </xf>
    <xf numFmtId="0" fontId="0" fillId="0" borderId="9" xfId="0" applyBorder="1" applyAlignment="1">
      <alignment horizontal="left" vertical="center"/>
    </xf>
    <xf numFmtId="9" fontId="0" fillId="0" borderId="6" xfId="0" applyNumberFormat="1" applyBorder="1" applyAlignment="1">
      <alignment horizontal="right" vertical="center"/>
    </xf>
    <xf numFmtId="164" fontId="1" fillId="0" borderId="6" xfId="0" applyNumberFormat="1" applyFont="1" applyBorder="1" applyAlignment="1">
      <alignment horizontal="right" vertical="center"/>
    </xf>
    <xf numFmtId="0" fontId="4" fillId="3" borderId="23" xfId="0" applyFont="1" applyFill="1" applyBorder="1" applyAlignment="1">
      <alignment horizontal="left"/>
    </xf>
    <xf numFmtId="0" fontId="4" fillId="3" borderId="24" xfId="0" applyFont="1" applyFill="1" applyBorder="1" applyAlignment="1">
      <alignment horizontal="left"/>
    </xf>
    <xf numFmtId="0" fontId="4" fillId="2" borderId="23" xfId="0" applyFont="1" applyFill="1" applyBorder="1" applyAlignment="1">
      <alignment horizontal="left"/>
    </xf>
    <xf numFmtId="0" fontId="4" fillId="2" borderId="24" xfId="0" applyFont="1" applyFill="1" applyBorder="1" applyAlignment="1">
      <alignment horizontal="left"/>
    </xf>
    <xf numFmtId="0" fontId="0" fillId="0" borderId="2" xfId="0" applyBorder="1" applyAlignment="1">
      <alignment horizontal="left"/>
    </xf>
    <xf numFmtId="0" fontId="0" fillId="0" borderId="0" xfId="0" applyBorder="1" applyAlignment="1">
      <alignment horizontal="left"/>
    </xf>
    <xf numFmtId="0" fontId="0" fillId="0" borderId="18"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7" fillId="0" borderId="13" xfId="0" applyFont="1" applyBorder="1" applyAlignment="1">
      <alignment horizontal="center"/>
    </xf>
    <xf numFmtId="0" fontId="9" fillId="3" borderId="21" xfId="0" applyFont="1" applyFill="1" applyBorder="1" applyAlignment="1">
      <alignment horizontal="center"/>
    </xf>
    <xf numFmtId="0" fontId="9" fillId="3" borderId="13" xfId="0" applyFont="1" applyFill="1" applyBorder="1" applyAlignment="1">
      <alignment horizontal="center"/>
    </xf>
    <xf numFmtId="0" fontId="9" fillId="3" borderId="22" xfId="0" applyFont="1" applyFill="1" applyBorder="1" applyAlignment="1">
      <alignment horizontal="center"/>
    </xf>
    <xf numFmtId="165" fontId="2" fillId="4" borderId="18" xfId="0" applyNumberFormat="1" applyFont="1" applyFill="1" applyBorder="1" applyAlignment="1">
      <alignment horizontal="right" vertical="center"/>
    </xf>
    <xf numFmtId="165" fontId="2" fillId="4" borderId="12" xfId="0" applyNumberFormat="1" applyFont="1" applyFill="1" applyBorder="1" applyAlignment="1">
      <alignment horizontal="right" vertical="center"/>
    </xf>
    <xf numFmtId="0" fontId="0" fillId="0" borderId="6" xfId="0" applyBorder="1" applyAlignment="1">
      <alignment horizontal="center" vertical="center"/>
    </xf>
    <xf numFmtId="0" fontId="0" fillId="0" borderId="12" xfId="0" applyBorder="1" applyAlignment="1">
      <alignment horizontal="center" vertical="center"/>
    </xf>
    <xf numFmtId="0" fontId="2" fillId="2" borderId="10" xfId="0" applyFont="1" applyFill="1" applyBorder="1" applyAlignment="1">
      <alignment horizontal="left"/>
    </xf>
    <xf numFmtId="0" fontId="2" fillId="2" borderId="19" xfId="0" applyFont="1" applyFill="1" applyBorder="1" applyAlignment="1">
      <alignment horizontal="left"/>
    </xf>
    <xf numFmtId="0" fontId="2" fillId="2" borderId="13" xfId="0" applyFont="1" applyFill="1" applyBorder="1" applyAlignment="1">
      <alignment horizontal="left"/>
    </xf>
    <xf numFmtId="0" fontId="2" fillId="4" borderId="16" xfId="0" applyFont="1" applyFill="1" applyBorder="1" applyAlignment="1">
      <alignment horizontal="left" vertical="top" wrapText="1"/>
    </xf>
    <xf numFmtId="0" fontId="2" fillId="4" borderId="17" xfId="0" applyFont="1" applyFill="1" applyBorder="1" applyAlignment="1">
      <alignment horizontal="left" vertical="top" wrapText="1"/>
    </xf>
    <xf numFmtId="0" fontId="2" fillId="4" borderId="15" xfId="0" applyFont="1" applyFill="1" applyBorder="1" applyAlignment="1">
      <alignment horizontal="left" vertical="top" wrapText="1"/>
    </xf>
    <xf numFmtId="0" fontId="2" fillId="4" borderId="9" xfId="0" applyFont="1" applyFill="1" applyBorder="1" applyAlignment="1">
      <alignment horizontal="left" vertical="top" wrapText="1"/>
    </xf>
  </cellXfs>
  <cellStyles count="1">
    <cellStyle name="normální"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69"/>
  <sheetViews>
    <sheetView tabSelected="1" topLeftCell="A34" zoomScaleNormal="100" workbookViewId="0">
      <selection activeCell="A11" sqref="A11:B11"/>
    </sheetView>
  </sheetViews>
  <sheetFormatPr defaultRowHeight="15"/>
  <cols>
    <col min="1" max="1" width="10.7109375" customWidth="1"/>
    <col min="2" max="2" width="39.42578125" customWidth="1"/>
    <col min="3" max="5" width="15.7109375" customWidth="1"/>
  </cols>
  <sheetData>
    <row r="1" spans="1:6" ht="15.75" thickBot="1"/>
    <row r="2" spans="1:6" ht="24" thickBot="1">
      <c r="A2" s="82" t="s">
        <v>36</v>
      </c>
      <c r="B2" s="83"/>
      <c r="C2" s="83"/>
      <c r="D2" s="83"/>
      <c r="E2" s="84"/>
    </row>
    <row r="3" spans="1:6" ht="15.75" thickBot="1">
      <c r="A3" s="81"/>
      <c r="B3" s="81"/>
      <c r="C3" s="81"/>
      <c r="D3" s="81"/>
      <c r="E3" s="81"/>
    </row>
    <row r="4" spans="1:6" ht="57" thickBot="1">
      <c r="A4" s="42"/>
      <c r="B4" s="12"/>
      <c r="C4" s="41" t="s">
        <v>38</v>
      </c>
      <c r="D4" s="41" t="s">
        <v>37</v>
      </c>
      <c r="E4" s="41" t="s">
        <v>39</v>
      </c>
    </row>
    <row r="5" spans="1:6" ht="19.5" thickBot="1">
      <c r="A5" s="89" t="s">
        <v>30</v>
      </c>
      <c r="B5" s="89"/>
      <c r="C5" s="33">
        <f>SUM(C6:C9)</f>
        <v>307008.90000000002</v>
      </c>
      <c r="D5" s="33">
        <f>SUM(D6:D9)</f>
        <v>262320.59999999998</v>
      </c>
      <c r="E5" s="34">
        <f>SUM(C5/D5)</f>
        <v>1.1703575700879003</v>
      </c>
    </row>
    <row r="6" spans="1:6">
      <c r="A6" s="87" t="s">
        <v>0</v>
      </c>
      <c r="B6" s="18" t="s">
        <v>1</v>
      </c>
      <c r="C6" s="19">
        <v>190065</v>
      </c>
      <c r="D6" s="19">
        <v>162402</v>
      </c>
      <c r="E6" s="20">
        <f>SUM(C6/D6)</f>
        <v>1.1703365722097019</v>
      </c>
    </row>
    <row r="7" spans="1:6">
      <c r="A7" s="87"/>
      <c r="B7" s="1" t="s">
        <v>2</v>
      </c>
      <c r="C7" s="4">
        <v>89637</v>
      </c>
      <c r="D7" s="4">
        <v>84233</v>
      </c>
      <c r="E7" s="20">
        <f>SUM(C7/D7)</f>
        <v>1.064155378533354</v>
      </c>
    </row>
    <row r="8" spans="1:6">
      <c r="A8" s="87"/>
      <c r="B8" s="1" t="s">
        <v>4</v>
      </c>
      <c r="C8" s="4">
        <v>10800</v>
      </c>
      <c r="D8" s="4">
        <v>0</v>
      </c>
      <c r="E8" s="20"/>
    </row>
    <row r="9" spans="1:6" ht="15.75" thickBot="1">
      <c r="A9" s="88"/>
      <c r="B9" s="13" t="s">
        <v>3</v>
      </c>
      <c r="C9" s="14">
        <v>16506.900000000001</v>
      </c>
      <c r="D9" s="14">
        <v>15685.6</v>
      </c>
      <c r="E9" s="15">
        <f>SUM(C9/D9)</f>
        <v>1.052360126485439</v>
      </c>
    </row>
    <row r="10" spans="1:6" ht="15.75" thickBot="1">
      <c r="A10" s="16"/>
      <c r="B10" s="16"/>
      <c r="C10" s="17"/>
      <c r="D10" s="17"/>
      <c r="E10" s="16"/>
    </row>
    <row r="11" spans="1:6" ht="19.5" thickBot="1">
      <c r="A11" s="90" t="s">
        <v>5</v>
      </c>
      <c r="B11" s="91"/>
      <c r="C11" s="33">
        <f>SUM(C12:C29)</f>
        <v>44947.100000000006</v>
      </c>
      <c r="D11" s="33">
        <f>SUM(D12:D29)</f>
        <v>69576.399999999994</v>
      </c>
      <c r="E11" s="34">
        <f>SUM(C11/D11)</f>
        <v>0.64601071627735851</v>
      </c>
    </row>
    <row r="12" spans="1:6">
      <c r="A12" s="51" t="s">
        <v>6</v>
      </c>
      <c r="B12" s="52"/>
      <c r="C12" s="48">
        <v>36252.1</v>
      </c>
      <c r="D12" s="48">
        <v>25336.400000000001</v>
      </c>
      <c r="E12" s="44">
        <f>SUM(C12/D12)</f>
        <v>1.4308307415418131</v>
      </c>
      <c r="F12" s="2"/>
    </row>
    <row r="13" spans="1:6" ht="15.75" thickBot="1">
      <c r="A13" s="46" t="s">
        <v>46</v>
      </c>
      <c r="B13" s="47"/>
      <c r="C13" s="49"/>
      <c r="D13" s="49"/>
      <c r="E13" s="45"/>
      <c r="F13" s="2"/>
    </row>
    <row r="14" spans="1:6">
      <c r="A14" s="51" t="s">
        <v>6</v>
      </c>
      <c r="B14" s="52"/>
      <c r="C14" s="48">
        <v>6000</v>
      </c>
      <c r="D14" s="48">
        <v>6000</v>
      </c>
      <c r="E14" s="44">
        <f>SUM(C14/D14)</f>
        <v>1</v>
      </c>
      <c r="F14" s="2"/>
    </row>
    <row r="15" spans="1:6" ht="15.75" thickBot="1">
      <c r="A15" s="46" t="s">
        <v>44</v>
      </c>
      <c r="B15" s="47"/>
      <c r="C15" s="49"/>
      <c r="D15" s="49"/>
      <c r="E15" s="45"/>
      <c r="F15" s="2"/>
    </row>
    <row r="16" spans="1:6">
      <c r="A16" s="51" t="s">
        <v>6</v>
      </c>
      <c r="B16" s="52"/>
      <c r="C16" s="48" t="s">
        <v>7</v>
      </c>
      <c r="D16" s="48">
        <v>7039</v>
      </c>
      <c r="E16" s="44"/>
      <c r="F16" s="2"/>
    </row>
    <row r="17" spans="1:6" ht="15.75" thickBot="1">
      <c r="A17" s="46" t="s">
        <v>47</v>
      </c>
      <c r="B17" s="47"/>
      <c r="C17" s="49"/>
      <c r="D17" s="49"/>
      <c r="E17" s="45"/>
      <c r="F17" s="2"/>
    </row>
    <row r="18" spans="1:6">
      <c r="A18" s="51" t="s">
        <v>23</v>
      </c>
      <c r="B18" s="52"/>
      <c r="C18" s="48">
        <v>21100</v>
      </c>
      <c r="D18" s="48">
        <v>3838</v>
      </c>
      <c r="E18" s="44">
        <f>SUM(C18/D18)</f>
        <v>5.4976550286607608</v>
      </c>
      <c r="F18" s="2"/>
    </row>
    <row r="19" spans="1:6" ht="15.75" thickBot="1">
      <c r="A19" s="46" t="s">
        <v>41</v>
      </c>
      <c r="B19" s="47"/>
      <c r="C19" s="49"/>
      <c r="D19" s="49"/>
      <c r="E19" s="45"/>
      <c r="F19" s="2"/>
    </row>
    <row r="20" spans="1:6">
      <c r="A20" s="51" t="s">
        <v>32</v>
      </c>
      <c r="B20" s="52"/>
      <c r="C20" s="48">
        <v>6500</v>
      </c>
      <c r="D20" s="48">
        <v>6500</v>
      </c>
      <c r="E20" s="44">
        <f>SUM(C20/D20)</f>
        <v>1</v>
      </c>
      <c r="F20" s="2"/>
    </row>
    <row r="21" spans="1:6" ht="15.75" thickBot="1">
      <c r="A21" s="46" t="s">
        <v>33</v>
      </c>
      <c r="B21" s="47"/>
      <c r="C21" s="49"/>
      <c r="D21" s="49"/>
      <c r="E21" s="45"/>
      <c r="F21" s="2"/>
    </row>
    <row r="22" spans="1:6">
      <c r="A22" s="76" t="s">
        <v>27</v>
      </c>
      <c r="B22" s="77"/>
      <c r="C22" s="48">
        <v>-12087</v>
      </c>
      <c r="D22" s="48">
        <v>-3338</v>
      </c>
      <c r="E22" s="70">
        <f>SUM(C22/D22)</f>
        <v>3.6210305572198922</v>
      </c>
      <c r="F22" s="2"/>
    </row>
    <row r="23" spans="1:6" ht="15.75" thickBot="1">
      <c r="A23" s="46" t="s">
        <v>43</v>
      </c>
      <c r="B23" s="47"/>
      <c r="C23" s="49"/>
      <c r="D23" s="49"/>
      <c r="E23" s="45"/>
      <c r="F23" s="2"/>
    </row>
    <row r="24" spans="1:6">
      <c r="A24" s="66" t="s">
        <v>42</v>
      </c>
      <c r="B24" s="67"/>
      <c r="C24" s="48">
        <v>-7814</v>
      </c>
      <c r="D24" s="48"/>
      <c r="E24" s="50"/>
      <c r="F24" s="2"/>
    </row>
    <row r="25" spans="1:6" ht="15.75" thickBot="1">
      <c r="A25" s="68"/>
      <c r="B25" s="69"/>
      <c r="C25" s="49"/>
      <c r="D25" s="49"/>
      <c r="E25" s="45"/>
      <c r="F25" s="2"/>
    </row>
    <row r="26" spans="1:6">
      <c r="A26" s="66" t="s">
        <v>35</v>
      </c>
      <c r="B26" s="67"/>
      <c r="C26" s="48"/>
      <c r="D26" s="48">
        <v>26205</v>
      </c>
      <c r="E26" s="40"/>
      <c r="F26" s="2"/>
    </row>
    <row r="27" spans="1:6" ht="15.75" thickBot="1">
      <c r="A27" s="68"/>
      <c r="B27" s="69"/>
      <c r="C27" s="49"/>
      <c r="D27" s="49"/>
      <c r="E27" s="39"/>
      <c r="F27" s="2"/>
    </row>
    <row r="28" spans="1:6">
      <c r="A28" s="66" t="s">
        <v>40</v>
      </c>
      <c r="B28" s="67"/>
      <c r="C28" s="71">
        <v>-5004</v>
      </c>
      <c r="D28" s="71">
        <v>-2004</v>
      </c>
      <c r="E28" s="70">
        <f>SUM(C28/D28)</f>
        <v>2.4970059880239521</v>
      </c>
      <c r="F28" s="2"/>
    </row>
    <row r="29" spans="1:6" ht="15.75" thickBot="1">
      <c r="A29" s="68"/>
      <c r="B29" s="69"/>
      <c r="C29" s="49"/>
      <c r="D29" s="49"/>
      <c r="E29" s="45"/>
      <c r="F29" s="2"/>
    </row>
    <row r="30" spans="1:6">
      <c r="A30" s="37"/>
      <c r="B30" s="25"/>
      <c r="C30" s="27"/>
      <c r="D30" s="27"/>
      <c r="E30" s="28"/>
      <c r="F30" s="26"/>
    </row>
    <row r="31" spans="1:6" ht="15.75" thickBot="1">
      <c r="A31" s="38" t="s">
        <v>7</v>
      </c>
      <c r="B31" s="11"/>
      <c r="C31" s="23"/>
      <c r="D31" s="23"/>
      <c r="E31" s="11"/>
    </row>
    <row r="32" spans="1:6" s="7" customFormat="1" ht="21.75" thickBot="1">
      <c r="A32" s="74" t="s">
        <v>24</v>
      </c>
      <c r="B32" s="75"/>
      <c r="C32" s="29">
        <f>SUM(C5+C11)</f>
        <v>351956</v>
      </c>
      <c r="D32" s="29">
        <f>SUM(D5+D11)</f>
        <v>331897</v>
      </c>
      <c r="E32" s="34">
        <f>SUM(C32/D32)</f>
        <v>1.0604374248637378</v>
      </c>
    </row>
    <row r="34" spans="1:6" ht="15.75" thickBot="1">
      <c r="A34" s="11"/>
      <c r="B34" s="11"/>
      <c r="C34" s="11"/>
      <c r="D34" s="11"/>
      <c r="E34" s="11"/>
    </row>
    <row r="35" spans="1:6" ht="15" customHeight="1">
      <c r="A35" s="92" t="s">
        <v>29</v>
      </c>
      <c r="B35" s="93"/>
      <c r="C35" s="55">
        <f>SUM(C37:C52)</f>
        <v>351956</v>
      </c>
      <c r="D35" s="55">
        <f>SUM(D37:D52)</f>
        <v>331897</v>
      </c>
      <c r="E35" s="85">
        <f>SUM(C35/D35)</f>
        <v>1.0604374248637378</v>
      </c>
      <c r="F35" s="2"/>
    </row>
    <row r="36" spans="1:6" ht="23.25" customHeight="1" thickBot="1">
      <c r="A36" s="94"/>
      <c r="B36" s="95"/>
      <c r="C36" s="56"/>
      <c r="D36" s="56"/>
      <c r="E36" s="86"/>
      <c r="F36" s="2"/>
    </row>
    <row r="37" spans="1:6">
      <c r="A37" s="78" t="s">
        <v>21</v>
      </c>
      <c r="B37" s="21" t="s">
        <v>16</v>
      </c>
      <c r="C37" s="22">
        <v>996</v>
      </c>
      <c r="D37" s="22">
        <v>716</v>
      </c>
      <c r="E37" s="36">
        <f>SUM(C37/D37)</f>
        <v>1.3910614525139664</v>
      </c>
      <c r="F37" s="2"/>
    </row>
    <row r="38" spans="1:6">
      <c r="A38" s="79"/>
      <c r="B38" s="1" t="s">
        <v>8</v>
      </c>
      <c r="C38" s="6">
        <v>155</v>
      </c>
      <c r="D38" s="6">
        <v>155</v>
      </c>
      <c r="E38" s="10">
        <f t="shared" ref="E38:E52" si="0">SUM(C38/D38)</f>
        <v>1</v>
      </c>
      <c r="F38" s="2"/>
    </row>
    <row r="39" spans="1:6">
      <c r="A39" s="79"/>
      <c r="B39" s="1" t="s">
        <v>9</v>
      </c>
      <c r="C39" s="6">
        <v>48385</v>
      </c>
      <c r="D39" s="6">
        <v>63870</v>
      </c>
      <c r="E39" s="10">
        <f t="shared" si="0"/>
        <v>0.75755440739001101</v>
      </c>
      <c r="F39" s="2"/>
    </row>
    <row r="40" spans="1:6">
      <c r="A40" s="79"/>
      <c r="B40" s="1" t="s">
        <v>10</v>
      </c>
      <c r="C40" s="6">
        <v>47381</v>
      </c>
      <c r="D40" s="6">
        <v>59683</v>
      </c>
      <c r="E40" s="10">
        <f t="shared" si="0"/>
        <v>0.79387765360320361</v>
      </c>
      <c r="F40" s="2"/>
    </row>
    <row r="41" spans="1:6">
      <c r="A41" s="79"/>
      <c r="B41" s="1" t="s">
        <v>11</v>
      </c>
      <c r="C41" s="6">
        <v>33585</v>
      </c>
      <c r="D41" s="6">
        <v>22663</v>
      </c>
      <c r="E41" s="10">
        <f t="shared" si="0"/>
        <v>1.4819309005868597</v>
      </c>
      <c r="F41" s="2"/>
    </row>
    <row r="42" spans="1:6">
      <c r="A42" s="79"/>
      <c r="B42" s="1" t="s">
        <v>12</v>
      </c>
      <c r="C42" s="6">
        <v>15015</v>
      </c>
      <c r="D42" s="6">
        <v>11164</v>
      </c>
      <c r="E42" s="10">
        <f t="shared" si="0"/>
        <v>1.3449480472948765</v>
      </c>
      <c r="F42" s="2"/>
    </row>
    <row r="43" spans="1:6">
      <c r="A43" s="79"/>
      <c r="B43" s="1" t="s">
        <v>13</v>
      </c>
      <c r="C43" s="6">
        <v>6438</v>
      </c>
      <c r="D43" s="6">
        <v>13621.2</v>
      </c>
      <c r="E43" s="10">
        <f t="shared" si="0"/>
        <v>0.47264558188705841</v>
      </c>
      <c r="F43" s="2"/>
    </row>
    <row r="44" spans="1:6">
      <c r="A44" s="79"/>
      <c r="B44" s="1" t="s">
        <v>14</v>
      </c>
      <c r="C44" s="6">
        <v>50163.5</v>
      </c>
      <c r="D44" s="6">
        <v>74565.5</v>
      </c>
      <c r="E44" s="10">
        <f t="shared" si="0"/>
        <v>0.67274409747135067</v>
      </c>
      <c r="F44" s="2"/>
    </row>
    <row r="45" spans="1:6">
      <c r="A45" s="79"/>
      <c r="B45" s="1" t="s">
        <v>15</v>
      </c>
      <c r="C45" s="6">
        <v>65000</v>
      </c>
      <c r="D45" s="6">
        <v>23568</v>
      </c>
      <c r="E45" s="10">
        <f t="shared" si="0"/>
        <v>2.7579769178547182</v>
      </c>
      <c r="F45" s="2"/>
    </row>
    <row r="46" spans="1:6">
      <c r="A46" s="79"/>
      <c r="B46" s="1" t="s">
        <v>28</v>
      </c>
      <c r="C46" s="6">
        <v>360</v>
      </c>
      <c r="D46" s="6">
        <v>60</v>
      </c>
      <c r="E46" s="10">
        <f t="shared" si="0"/>
        <v>6</v>
      </c>
      <c r="F46" s="2"/>
    </row>
    <row r="47" spans="1:6">
      <c r="A47" s="79"/>
      <c r="B47" s="1" t="s">
        <v>17</v>
      </c>
      <c r="C47" s="6">
        <v>15</v>
      </c>
      <c r="D47" s="6">
        <v>2702.5</v>
      </c>
      <c r="E47" s="10">
        <f t="shared" si="0"/>
        <v>5.5504162812210914E-3</v>
      </c>
      <c r="F47" s="2"/>
    </row>
    <row r="48" spans="1:6">
      <c r="A48" s="79"/>
      <c r="B48" s="1" t="s">
        <v>18</v>
      </c>
      <c r="C48" s="6">
        <v>660</v>
      </c>
      <c r="D48" s="6">
        <v>310</v>
      </c>
      <c r="E48" s="10">
        <f t="shared" si="0"/>
        <v>2.129032258064516</v>
      </c>
      <c r="F48" s="2"/>
    </row>
    <row r="49" spans="1:6">
      <c r="A49" s="79"/>
      <c r="B49" s="1" t="s">
        <v>19</v>
      </c>
      <c r="C49" s="6">
        <v>1610</v>
      </c>
      <c r="D49" s="6">
        <v>735</v>
      </c>
      <c r="E49" s="10">
        <f t="shared" si="0"/>
        <v>2.1904761904761907</v>
      </c>
      <c r="F49" s="2"/>
    </row>
    <row r="50" spans="1:6">
      <c r="A50" s="79"/>
      <c r="B50" s="1" t="s">
        <v>34</v>
      </c>
      <c r="C50" s="6">
        <v>1313.5</v>
      </c>
      <c r="D50" s="6">
        <v>1836.7</v>
      </c>
      <c r="E50" s="10">
        <f t="shared" si="0"/>
        <v>0.71514128600206894</v>
      </c>
      <c r="F50" s="2"/>
    </row>
    <row r="51" spans="1:6">
      <c r="A51" s="79"/>
      <c r="B51" s="1" t="s">
        <v>20</v>
      </c>
      <c r="C51" s="6">
        <v>53954</v>
      </c>
      <c r="D51" s="6">
        <v>43129.5</v>
      </c>
      <c r="E51" s="10">
        <f t="shared" si="0"/>
        <v>1.2509767096766715</v>
      </c>
      <c r="F51" s="2"/>
    </row>
    <row r="52" spans="1:6">
      <c r="A52" s="80"/>
      <c r="B52" s="3" t="s">
        <v>31</v>
      </c>
      <c r="C52" s="9">
        <v>26925</v>
      </c>
      <c r="D52" s="9">
        <v>13117.6</v>
      </c>
      <c r="E52" s="20">
        <f t="shared" si="0"/>
        <v>2.0525858388729645</v>
      </c>
      <c r="F52" s="2"/>
    </row>
    <row r="53" spans="1:6">
      <c r="B53" t="s">
        <v>7</v>
      </c>
      <c r="C53" s="5"/>
      <c r="D53" s="5"/>
      <c r="E53" s="8"/>
    </row>
    <row r="54" spans="1:6" ht="15.75" thickBot="1">
      <c r="A54" s="11"/>
      <c r="B54" s="11" t="s">
        <v>7</v>
      </c>
      <c r="C54" s="23"/>
      <c r="D54" s="23"/>
      <c r="E54" s="24"/>
    </row>
    <row r="55" spans="1:6" s="7" customFormat="1" ht="21.75" thickBot="1">
      <c r="A55" s="53" t="s">
        <v>25</v>
      </c>
      <c r="B55" s="54"/>
      <c r="C55" s="32">
        <f>SUM(C35)</f>
        <v>351956</v>
      </c>
      <c r="D55" s="43">
        <f>SUM(D35)</f>
        <v>331897</v>
      </c>
      <c r="E55" s="35">
        <f>SUM(C55/D55)</f>
        <v>1.0604374248637378</v>
      </c>
    </row>
    <row r="56" spans="1:6" ht="15.75" customHeight="1">
      <c r="C56" s="5"/>
      <c r="D56" s="5"/>
      <c r="E56" s="8"/>
    </row>
    <row r="57" spans="1:6" ht="15.75" thickBot="1">
      <c r="A57" s="11"/>
      <c r="B57" s="11"/>
      <c r="C57" s="11"/>
      <c r="D57" s="11"/>
      <c r="E57" s="24"/>
    </row>
    <row r="58" spans="1:6" s="7" customFormat="1" ht="21.75" thickBot="1">
      <c r="A58" s="72" t="s">
        <v>26</v>
      </c>
      <c r="B58" s="73"/>
      <c r="C58" s="30">
        <f>SUM(C32-C55)</f>
        <v>0</v>
      </c>
      <c r="D58" s="30">
        <f>SUM(D32-D55)</f>
        <v>0</v>
      </c>
      <c r="E58" s="31" t="s">
        <v>22</v>
      </c>
    </row>
    <row r="59" spans="1:6">
      <c r="D59" s="5"/>
      <c r="E59" s="8"/>
    </row>
    <row r="60" spans="1:6">
      <c r="D60" s="5"/>
      <c r="E60" s="8"/>
    </row>
    <row r="61" spans="1:6" ht="11.25" customHeight="1" thickBot="1">
      <c r="D61" s="5"/>
      <c r="E61" s="8"/>
    </row>
    <row r="62" spans="1:6" ht="15.75" customHeight="1">
      <c r="A62" s="57" t="s">
        <v>45</v>
      </c>
      <c r="B62" s="58"/>
      <c r="C62" s="58"/>
      <c r="D62" s="58"/>
      <c r="E62" s="59"/>
    </row>
    <row r="63" spans="1:6" ht="15.75" customHeight="1">
      <c r="A63" s="60"/>
      <c r="B63" s="61"/>
      <c r="C63" s="61"/>
      <c r="D63" s="61"/>
      <c r="E63" s="62"/>
    </row>
    <row r="64" spans="1:6" ht="90" customHeight="1" thickBot="1">
      <c r="A64" s="63"/>
      <c r="B64" s="64"/>
      <c r="C64" s="64"/>
      <c r="D64" s="64"/>
      <c r="E64" s="65"/>
    </row>
    <row r="65" spans="4:5">
      <c r="D65" s="5"/>
      <c r="E65" s="8"/>
    </row>
    <row r="66" spans="4:5">
      <c r="D66" s="5"/>
      <c r="E66" s="8"/>
    </row>
    <row r="67" spans="4:5">
      <c r="D67" s="5"/>
      <c r="E67" s="8"/>
    </row>
    <row r="68" spans="4:5">
      <c r="D68" s="5"/>
      <c r="E68" s="8"/>
    </row>
    <row r="69" spans="4:5">
      <c r="E69" s="8"/>
    </row>
  </sheetData>
  <mergeCells count="55">
    <mergeCell ref="A37:A52"/>
    <mergeCell ref="A3:E3"/>
    <mergeCell ref="A2:E2"/>
    <mergeCell ref="E35:E36"/>
    <mergeCell ref="A6:A9"/>
    <mergeCell ref="A5:B5"/>
    <mergeCell ref="A11:B11"/>
    <mergeCell ref="A18:B18"/>
    <mergeCell ref="D18:D19"/>
    <mergeCell ref="E18:E19"/>
    <mergeCell ref="A19:B19"/>
    <mergeCell ref="A13:B13"/>
    <mergeCell ref="E12:E13"/>
    <mergeCell ref="D12:D13"/>
    <mergeCell ref="A12:B12"/>
    <mergeCell ref="A35:B36"/>
    <mergeCell ref="D35:D36"/>
    <mergeCell ref="A22:B22"/>
    <mergeCell ref="C12:C13"/>
    <mergeCell ref="C18:C19"/>
    <mergeCell ref="C22:C23"/>
    <mergeCell ref="C28:C29"/>
    <mergeCell ref="D22:D23"/>
    <mergeCell ref="A24:B25"/>
    <mergeCell ref="C24:C25"/>
    <mergeCell ref="C20:C21"/>
    <mergeCell ref="D20:D21"/>
    <mergeCell ref="A14:B14"/>
    <mergeCell ref="C14:C15"/>
    <mergeCell ref="D14:D15"/>
    <mergeCell ref="A55:B55"/>
    <mergeCell ref="D26:D27"/>
    <mergeCell ref="C35:C36"/>
    <mergeCell ref="A62:E64"/>
    <mergeCell ref="A20:B20"/>
    <mergeCell ref="A21:B21"/>
    <mergeCell ref="E20:E21"/>
    <mergeCell ref="A28:B29"/>
    <mergeCell ref="A26:B27"/>
    <mergeCell ref="C26:C27"/>
    <mergeCell ref="E22:E23"/>
    <mergeCell ref="A23:B23"/>
    <mergeCell ref="D28:D29"/>
    <mergeCell ref="E28:E29"/>
    <mergeCell ref="A58:B58"/>
    <mergeCell ref="A32:B32"/>
    <mergeCell ref="E14:E15"/>
    <mergeCell ref="A15:B15"/>
    <mergeCell ref="D24:D25"/>
    <mergeCell ref="E24:E25"/>
    <mergeCell ref="A16:B16"/>
    <mergeCell ref="C16:C17"/>
    <mergeCell ref="D16:D17"/>
    <mergeCell ref="E16:E17"/>
    <mergeCell ref="A17:B17"/>
  </mergeCells>
  <pageMargins left="0.47244094488188981" right="0.23622047244094491" top="0.19685039370078741" bottom="0.23622047244094491" header="0.15748031496062992"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sqref="A1:G1048576"/>
    </sheetView>
  </sheetViews>
  <sheetFormatPr defaultRowHeight="15"/>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List1</vt:lpstr>
      <vt:lpstr>List2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vesela</dc:creator>
  <cp:lastModifiedBy>Bc. Monika Krupková</cp:lastModifiedBy>
  <cp:lastPrinted>2018-01-25T11:55:24Z</cp:lastPrinted>
  <dcterms:created xsi:type="dcterms:W3CDTF">2011-11-10T06:45:24Z</dcterms:created>
  <dcterms:modified xsi:type="dcterms:W3CDTF">2018-02-01T06:55:31Z</dcterms:modified>
</cp:coreProperties>
</file>